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65" windowHeight="12420" activeTab="0"/>
  </bookViews>
  <sheets>
    <sheet name="Лист1" sheetId="1" r:id="rId1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<sst xmlns="http://schemas.openxmlformats.org/spreadsheetml/2006/main" count="34" uniqueCount="24">
  <si>
    <t>Показатели</t>
  </si>
  <si>
    <t>А</t>
  </si>
  <si>
    <t>В</t>
  </si>
  <si>
    <t>Средняя сумма собственного капитала</t>
  </si>
  <si>
    <t>Средняя сумма заемного капитала</t>
  </si>
  <si>
    <t>Сумма валовой прибыли (без учета расходов по уплате процентов за кредит)</t>
  </si>
  <si>
    <t>Коэффициент валовой рентабельности активов (без учета расходов по уплате процентов за кредит), %</t>
  </si>
  <si>
    <t>Средний уровень процентов за кредит, %</t>
  </si>
  <si>
    <t>Ставка налога на прибыль, выраженная десятичной дробью</t>
  </si>
  <si>
    <t>Прирост рентабельности собственного капитала в связи с использованием заемного капитала, в % (по отношению к А)</t>
  </si>
  <si>
    <t>Средняя сумма всего используемого капитала (активов) в рассматриваемом периоде в т.ч.:</t>
  </si>
  <si>
    <t>Эффект финансового рычага</t>
  </si>
  <si>
    <t>№ п/п</t>
  </si>
  <si>
    <t>Б</t>
  </si>
  <si>
    <t>Сумма процентов за кредит, уплаченная за использование заемного капитала (стр.3 * стр.6/100)</t>
  </si>
  <si>
    <t>Сумма валовой прибыли предприятия с учетом расходов по уплате процентов за кредит (стр.4 - стр.7)</t>
  </si>
  <si>
    <t>Сумма налога на прибыль (стр.8 * стр.9)</t>
  </si>
  <si>
    <t>Сумма чистой прибыли, остающейся в распоряжении предприятия после уплаты налога (стр.8 - стр.10)</t>
  </si>
  <si>
    <t>Коэффициент рентабельности собственного капитала или коэффициент финансовой рентабельности (стр.11 * 100 / стр.2), %</t>
  </si>
  <si>
    <t>Эффект финансового левериджа</t>
  </si>
  <si>
    <t>Ед.изм.</t>
  </si>
  <si>
    <t>тыс. руб.</t>
  </si>
  <si>
    <t xml:space="preserve"> -//-</t>
  </si>
  <si>
    <t>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</si>
</sst>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 ;[Red]\-#,##0.0\ "/>
    <numFmt numFmtId="169" formatCode="#,##0.00_ ;[Red]\-#,##0.00\ "/>
    <numFmt numFmtId="170" formatCode="0.0%"/>
  </numFmts>
  <fonts count="6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8"/>
      <name val="Arial Cyr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/>
    </xf>
    <xf numFmtId="9" fontId="1" fillId="0" borderId="1" xfId="17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170" fontId="3" fillId="0" borderId="1" xfId="17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70" fontId="2" fillId="0" borderId="4" xfId="17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1.75390625" style="1" customWidth="1"/>
    <col min="2" max="2" width="4.75390625" style="1" customWidth="1"/>
    <col min="3" max="3" width="58.625" style="1" customWidth="1"/>
    <col min="4" max="4" width="9.25390625" style="1" customWidth="1"/>
    <col min="5" max="16384" width="9.125" style="1" customWidth="1"/>
  </cols>
  <sheetData>
    <row r="1" ht="14.25">
      <c r="B1" s="15" t="s">
        <v>11</v>
      </c>
    </row>
    <row r="3" spans="2:7" s="3" customFormat="1" ht="24">
      <c r="B3" s="2" t="s">
        <v>12</v>
      </c>
      <c r="C3" s="2" t="s">
        <v>0</v>
      </c>
      <c r="D3" s="2" t="s">
        <v>20</v>
      </c>
      <c r="E3" s="2" t="s">
        <v>1</v>
      </c>
      <c r="F3" s="2" t="s">
        <v>13</v>
      </c>
      <c r="G3" s="2" t="s">
        <v>2</v>
      </c>
    </row>
    <row r="4" spans="2:7" ht="24">
      <c r="B4" s="4">
        <v>1</v>
      </c>
      <c r="C4" s="5" t="s">
        <v>10</v>
      </c>
      <c r="D4" s="4" t="s">
        <v>21</v>
      </c>
      <c r="E4" s="6">
        <v>5500</v>
      </c>
      <c r="F4" s="6">
        <v>5500</v>
      </c>
      <c r="G4" s="6">
        <v>5500</v>
      </c>
    </row>
    <row r="5" spans="2:7" ht="12">
      <c r="B5" s="4">
        <v>2</v>
      </c>
      <c r="C5" s="5" t="s">
        <v>3</v>
      </c>
      <c r="D5" s="4" t="s">
        <v>22</v>
      </c>
      <c r="E5" s="6">
        <v>5500</v>
      </c>
      <c r="F5" s="6">
        <v>3850</v>
      </c>
      <c r="G5" s="6">
        <v>2750</v>
      </c>
    </row>
    <row r="6" spans="2:7" ht="12">
      <c r="B6" s="4">
        <v>3</v>
      </c>
      <c r="C6" s="5" t="s">
        <v>4</v>
      </c>
      <c r="D6" s="4" t="s">
        <v>22</v>
      </c>
      <c r="E6" s="6">
        <v>0</v>
      </c>
      <c r="F6" s="6">
        <v>1650</v>
      </c>
      <c r="G6" s="6">
        <v>2750</v>
      </c>
    </row>
    <row r="7" spans="2:7" ht="24">
      <c r="B7" s="4">
        <v>4</v>
      </c>
      <c r="C7" s="5" t="s">
        <v>5</v>
      </c>
      <c r="D7" s="4" t="s">
        <v>22</v>
      </c>
      <c r="E7" s="6">
        <v>1400</v>
      </c>
      <c r="F7" s="6">
        <v>1400</v>
      </c>
      <c r="G7" s="6">
        <v>1400</v>
      </c>
    </row>
    <row r="8" spans="2:7" ht="24">
      <c r="B8" s="4">
        <v>5</v>
      </c>
      <c r="C8" s="5" t="s">
        <v>6</v>
      </c>
      <c r="D8" s="4" t="s">
        <v>23</v>
      </c>
      <c r="E8" s="7">
        <v>0.2</v>
      </c>
      <c r="F8" s="7">
        <v>0.2</v>
      </c>
      <c r="G8" s="7">
        <v>0.2</v>
      </c>
    </row>
    <row r="9" spans="2:7" ht="12">
      <c r="B9" s="4">
        <v>6</v>
      </c>
      <c r="C9" s="5" t="s">
        <v>7</v>
      </c>
      <c r="D9" s="4" t="s">
        <v>23</v>
      </c>
      <c r="E9" s="7">
        <v>0.12</v>
      </c>
      <c r="F9" s="7">
        <v>0.12</v>
      </c>
      <c r="G9" s="7">
        <v>0.12</v>
      </c>
    </row>
    <row r="10" spans="2:7" ht="24">
      <c r="B10" s="4">
        <v>7</v>
      </c>
      <c r="C10" s="5" t="s">
        <v>14</v>
      </c>
      <c r="D10" s="4" t="s">
        <v>21</v>
      </c>
      <c r="E10" s="8">
        <f>E6*E9</f>
        <v>0</v>
      </c>
      <c r="F10" s="8">
        <f>F6*F9</f>
        <v>198</v>
      </c>
      <c r="G10" s="8">
        <f>G6*G9</f>
        <v>330</v>
      </c>
    </row>
    <row r="11" spans="2:7" ht="24">
      <c r="B11" s="4">
        <v>8</v>
      </c>
      <c r="C11" s="5" t="s">
        <v>15</v>
      </c>
      <c r="D11" s="4" t="s">
        <v>21</v>
      </c>
      <c r="E11" s="8">
        <f>E7-E10</f>
        <v>1400</v>
      </c>
      <c r="F11" s="8">
        <f>F7-F10</f>
        <v>1202</v>
      </c>
      <c r="G11" s="8">
        <f>G7-G10</f>
        <v>1070</v>
      </c>
    </row>
    <row r="12" spans="2:7" ht="12">
      <c r="B12" s="4">
        <v>9</v>
      </c>
      <c r="C12" s="5" t="s">
        <v>8</v>
      </c>
      <c r="D12" s="4" t="s">
        <v>23</v>
      </c>
      <c r="E12" s="6">
        <v>0.2</v>
      </c>
      <c r="F12" s="6">
        <v>0.2</v>
      </c>
      <c r="G12" s="6">
        <v>0.2</v>
      </c>
    </row>
    <row r="13" spans="2:7" ht="12">
      <c r="B13" s="4">
        <v>10</v>
      </c>
      <c r="C13" s="5" t="s">
        <v>16</v>
      </c>
      <c r="D13" s="4" t="s">
        <v>21</v>
      </c>
      <c r="E13" s="8">
        <f>E11*E12</f>
        <v>280</v>
      </c>
      <c r="F13" s="8">
        <f>F11*F12</f>
        <v>240.4</v>
      </c>
      <c r="G13" s="8">
        <f>G11*G12</f>
        <v>214</v>
      </c>
    </row>
    <row r="14" spans="2:7" ht="24">
      <c r="B14" s="4">
        <v>11</v>
      </c>
      <c r="C14" s="5" t="s">
        <v>17</v>
      </c>
      <c r="D14" s="4" t="s">
        <v>21</v>
      </c>
      <c r="E14" s="8">
        <f>E11-E13</f>
        <v>1120</v>
      </c>
      <c r="F14" s="8">
        <f>F11-F13</f>
        <v>961.6</v>
      </c>
      <c r="G14" s="8">
        <f>G11-G13</f>
        <v>856</v>
      </c>
    </row>
    <row r="15" spans="2:7" ht="24">
      <c r="B15" s="4">
        <v>12</v>
      </c>
      <c r="C15" s="5" t="s">
        <v>18</v>
      </c>
      <c r="D15" s="4" t="s">
        <v>23</v>
      </c>
      <c r="E15" s="9">
        <f>E14/E5</f>
        <v>0.20363636363636364</v>
      </c>
      <c r="F15" s="9">
        <f>F14/F5</f>
        <v>0.24976623376623378</v>
      </c>
      <c r="G15" s="9">
        <f>G14/G5</f>
        <v>0.31127272727272726</v>
      </c>
    </row>
    <row r="16" spans="2:7" ht="24">
      <c r="B16" s="4">
        <v>13</v>
      </c>
      <c r="C16" s="5" t="s">
        <v>9</v>
      </c>
      <c r="D16" s="4"/>
      <c r="E16" s="6">
        <v>0</v>
      </c>
      <c r="F16" s="6">
        <f>F15/E15</f>
        <v>1.226530612244898</v>
      </c>
      <c r="G16" s="6">
        <f>G15/E15</f>
        <v>1.5285714285714285</v>
      </c>
    </row>
    <row r="17" ht="12">
      <c r="D17" s="10"/>
    </row>
    <row r="18" spans="2:7" ht="12">
      <c r="B18" s="11" t="s">
        <v>19</v>
      </c>
      <c r="C18" s="12"/>
      <c r="D18" s="14" t="s">
        <v>23</v>
      </c>
      <c r="E18" s="13">
        <f>(1-E12)*(E8-E9)*E6/E5</f>
        <v>0</v>
      </c>
      <c r="F18" s="13">
        <f>(1-F12)*(F8-F9)*F6/F5</f>
        <v>0.027428571428571434</v>
      </c>
      <c r="G18" s="13">
        <f>(1-G12)*(G8-G9)*G6/G5</f>
        <v>0.06400000000000002</v>
      </c>
    </row>
  </sheetData>
  <mergeCells count="1">
    <mergeCell ref="B18:C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www.PHILka.RU</cp:lastModifiedBy>
  <dcterms:created xsi:type="dcterms:W3CDTF">2010-05-03T17:37:23Z</dcterms:created>
  <dcterms:modified xsi:type="dcterms:W3CDTF">2010-05-03T17:53:52Z</dcterms:modified>
  <cp:category/>
  <cp:version/>
  <cp:contentType/>
  <cp:contentStatus/>
</cp:coreProperties>
</file>